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<sst xmlns="http://schemas.openxmlformats.org/spreadsheetml/2006/main" count="117" uniqueCount="50">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</sst>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413140</c:v>
                </c:pt>
                <c:pt idx="1">
                  <c:v>112213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525353</c:v>
                </c:pt>
                <c:pt idx="1">
                  <c:v>5952</c:v>
                </c:pt>
                <c:pt idx="2">
                  <c:v>1170</c:v>
                </c:pt>
                <c:pt idx="3">
                  <c:v>3084</c:v>
                </c:pt>
                <c:pt idx="4">
                  <c:v>178365</c:v>
                </c:pt>
                <c:pt idx="5">
                  <c:v>12957</c:v>
                </c:pt>
                <c:pt idx="6">
                  <c:v>2205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148934714840</c:v>
                </c:pt>
                <c:pt idx="1">
                  <c:v>7461400065</c:v>
                </c:pt>
                <c:pt idx="2">
                  <c:v>2561873369</c:v>
                </c:pt>
                <c:pt idx="3">
                  <c:v>2121455594</c:v>
                </c:pt>
                <c:pt idx="4">
                  <c:v>373862412114</c:v>
                </c:pt>
                <c:pt idx="5">
                  <c:v>24156973000</c:v>
                </c:pt>
                <c:pt idx="6">
                  <c:v>7638449660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83770532738</c:v>
                </c:pt>
                <c:pt idx="1">
                  <c:v>65164182102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15"/>
          <c:w val="0.894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283494.5547850683</c:v>
                </c:pt>
                <c:pt idx="1">
                  <c:v>281300.10933859774</c:v>
                </c:pt>
                <c:pt idx="2">
                  <c:v>284482.64739609935</c:v>
                </c:pt>
                <c:pt idx="3">
                  <c:v>280471.597199124</c:v>
                </c:pt>
                <c:pt idx="4">
                  <c:v>292648.68990370515</c:v>
                </c:pt>
              </c:numCache>
            </c:numRef>
          </c:val>
        </c:ser>
        <c:axId val="38501701"/>
        <c:axId val="47113310"/>
      </c:barChart>
      <c:catAx>
        <c:axId val="3850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113310"/>
        <c:crosses val="autoZero"/>
        <c:auto val="1"/>
        <c:lblOffset val="100"/>
        <c:noMultiLvlLbl val="0"/>
      </c:catAx>
      <c:valAx>
        <c:axId val="4711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501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05"/>
          <c:w val="0.89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1864395.539090839</c:v>
                </c:pt>
                <c:pt idx="1">
                  <c:v>362529.97393570805</c:v>
                </c:pt>
                <c:pt idx="2">
                  <c:v>2410054.3981481483</c:v>
                </c:pt>
                <c:pt idx="3">
                  <c:v>2192205.9101335853</c:v>
                </c:pt>
                <c:pt idx="4">
                  <c:v>3181423.3158146203</c:v>
                </c:pt>
              </c:numCache>
            </c:numRef>
          </c:val>
        </c:ser>
        <c:axId val="1104111"/>
        <c:axId val="62934328"/>
      </c:barChart>
      <c:catAx>
        <c:axId val="110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934328"/>
        <c:crosses val="autoZero"/>
        <c:auto val="1"/>
        <c:lblOffset val="100"/>
        <c:noMultiLvlLbl val="0"/>
      </c:catAx>
      <c:valAx>
        <c:axId val="6293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04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575"/>
          <c:w val="0.89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1253595.4410282257</c:v>
                </c:pt>
                <c:pt idx="1">
                  <c:v>486259.9556585043</c:v>
                </c:pt>
                <c:pt idx="2">
                  <c:v>1514672.65750957</c:v>
                </c:pt>
                <c:pt idx="3">
                  <c:v>1009251.7329208559</c:v>
                </c:pt>
                <c:pt idx="4">
                  <c:v>5003156.227758007</c:v>
                </c:pt>
              </c:numCache>
            </c:numRef>
          </c:val>
        </c:ser>
        <c:axId val="30486905"/>
        <c:axId val="60031986"/>
      </c:barChart>
      <c:catAx>
        <c:axId val="30486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031986"/>
        <c:crosses val="autoZero"/>
        <c:auto val="1"/>
        <c:lblOffset val="100"/>
        <c:noMultiLvlLbl val="0"/>
      </c:catAx>
      <c:valAx>
        <c:axId val="600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486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525"/>
          <c:w val="0.89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2189635.358119658</c:v>
                </c:pt>
                <c:pt idx="1">
                  <c:v>1196448.3985765125</c:v>
                </c:pt>
                <c:pt idx="2">
                  <c:v>2503567.344206974</c:v>
                </c:pt>
                <c:pt idx="3">
                  <c:v>1708912.3035264483</c:v>
                </c:pt>
                <c:pt idx="4">
                  <c:v>9145210.52631579</c:v>
                </c:pt>
              </c:numCache>
            </c:numRef>
          </c:val>
        </c:ser>
        <c:axId val="66380003"/>
        <c:axId val="25563788"/>
      </c:barChart>
      <c:catAx>
        <c:axId val="6638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563788"/>
        <c:crosses val="autoZero"/>
        <c:auto val="1"/>
        <c:lblOffset val="100"/>
        <c:noMultiLvlLbl val="0"/>
      </c:catAx>
      <c:valAx>
        <c:axId val="2556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38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525"/>
          <c:w val="0.890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687890.9189364462</c:v>
                </c:pt>
                <c:pt idx="1">
                  <c:v>436329.45736434107</c:v>
                </c:pt>
                <c:pt idx="2">
                  <c:v>772180.3437229437</c:v>
                </c:pt>
                <c:pt idx="3">
                  <c:v>809480.6945288754</c:v>
                </c:pt>
                <c:pt idx="4">
                  <c:v>722796.7806841047</c:v>
                </c:pt>
              </c:numCache>
            </c:numRef>
          </c:val>
        </c:ser>
        <c:axId val="47849773"/>
        <c:axId val="43082502"/>
      </c:barChart>
      <c:catAx>
        <c:axId val="47849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082502"/>
        <c:crosses val="autoZero"/>
        <c:auto val="1"/>
        <c:lblOffset val="100"/>
        <c:noMultiLvlLbl val="0"/>
      </c:catAx>
      <c:valAx>
        <c:axId val="43082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849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475"/>
          <c:w val="0.889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2096052.5445799343</c:v>
                </c:pt>
                <c:pt idx="1">
                  <c:v>958450.9324246967</c:v>
                </c:pt>
                <c:pt idx="2">
                  <c:v>2390610.10487013</c:v>
                </c:pt>
                <c:pt idx="3">
                  <c:v>2411686.6870484534</c:v>
                </c:pt>
                <c:pt idx="4">
                  <c:v>2369016.7124403417</c:v>
                </c:pt>
              </c:numCache>
            </c:numRef>
          </c:val>
        </c:ser>
        <c:axId val="39783511"/>
        <c:axId val="53067616"/>
      </c:barChart>
      <c:catAx>
        <c:axId val="39783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067616"/>
        <c:crosses val="autoZero"/>
        <c:auto val="1"/>
        <c:lblOffset val="100"/>
        <c:noMultiLvlLbl val="0"/>
      </c:catAx>
      <c:valAx>
        <c:axId val="530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783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104053</c:v>
                </c:pt>
                <c:pt idx="1">
                  <c:v>1339</c:v>
                </c:pt>
                <c:pt idx="2">
                  <c:v>267</c:v>
                </c:pt>
                <c:pt idx="3">
                  <c:v>330</c:v>
                </c:pt>
                <c:pt idx="4">
                  <c:v>9512</c:v>
                </c:pt>
                <c:pt idx="5">
                  <c:v>2767</c:v>
                </c:pt>
                <c:pt idx="6">
                  <c:v>594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1ba7536-51d4-4c0d-98ea-612f58d92ff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$148.93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ebefd119-2066-423e-9834-aefebd0f30a7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525,353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329ee50-9c1a-4d2b-8038-2fdcc8fd457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729,086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f070b5e-ad63-452d-9382-d34fa4ee22d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$566,737,278,642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f36077d-cb3a-4e46-9ed0-0d430461d71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118,862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1" sqref="A1:M1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413140</v>
      </c>
      <c r="C6" s="7">
        <f>B6/B$9</f>
        <v>0.7864045698796809</v>
      </c>
      <c r="D6" s="14">
        <v>83770532738</v>
      </c>
      <c r="E6" s="7">
        <f>D6/D$9</f>
        <v>0.5624647875278398</v>
      </c>
    </row>
    <row r="7" spans="1:5" ht="12.75">
      <c r="A7" s="1" t="s">
        <v>30</v>
      </c>
      <c r="B7" s="6">
        <v>112213</v>
      </c>
      <c r="C7" s="7">
        <f>B7/B$9</f>
        <v>0.2135954301203191</v>
      </c>
      <c r="D7" s="14">
        <v>65164182102</v>
      </c>
      <c r="E7" s="7">
        <f>D7/D$9</f>
        <v>0.43753521247216026</v>
      </c>
    </row>
    <row r="9" spans="1:7" ht="12.75">
      <c r="A9" s="9" t="s">
        <v>12</v>
      </c>
      <c r="B9" s="10">
        <f>SUM(B6:B7)</f>
        <v>525353</v>
      </c>
      <c r="C9" s="29">
        <f>SUM(C6:C7)</f>
        <v>1</v>
      </c>
      <c r="D9" s="15">
        <f>SUM(D6:D7)</f>
        <v>148934714840</v>
      </c>
      <c r="E9" s="29">
        <f>SUM(E6:E7)</f>
        <v>1</v>
      </c>
      <c r="G9" s="54">
        <f>+D9/1000000000</f>
        <v>148.93471484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104053</v>
      </c>
      <c r="C5" s="7">
        <f>B5/B$13</f>
        <v>0.875410139489492</v>
      </c>
      <c r="D5" s="6">
        <v>525353</v>
      </c>
      <c r="E5" s="7">
        <f>D5/D$13</f>
        <v>0.7205638292327654</v>
      </c>
      <c r="F5" s="14">
        <v>148934714840</v>
      </c>
      <c r="G5" s="7">
        <f>F5/F$13</f>
        <v>0.2627932208674771</v>
      </c>
      <c r="H5" s="14">
        <f>IF(D5=0,"-",+F5/D5)</f>
        <v>283494.5547850683</v>
      </c>
      <c r="I5" s="25"/>
    </row>
    <row r="6" spans="1:8" ht="12.75">
      <c r="A6" s="51" t="s">
        <v>6</v>
      </c>
      <c r="B6" s="6">
        <v>1339</v>
      </c>
      <c r="C6" s="7">
        <f aca="true" t="shared" si="0" ref="C6:C11">B6/B$13</f>
        <v>0.011265164644714038</v>
      </c>
      <c r="D6" s="6">
        <v>5952</v>
      </c>
      <c r="E6" s="7">
        <f aca="true" t="shared" si="1" ref="E6:E11">D6/D$13</f>
        <v>0.008163645989636339</v>
      </c>
      <c r="F6" s="14">
        <v>7461400065</v>
      </c>
      <c r="G6" s="7">
        <f aca="true" t="shared" si="2" ref="G6:G11">F6/F$13</f>
        <v>0.013165536036166173</v>
      </c>
      <c r="H6" s="14">
        <f aca="true" t="shared" si="3" ref="H6:H11">IF(D6=0,"-",+F6/D6)</f>
        <v>1253595.4410282257</v>
      </c>
    </row>
    <row r="7" spans="1:8" ht="12.75">
      <c r="A7" s="51" t="s">
        <v>7</v>
      </c>
      <c r="B7" s="6">
        <v>267</v>
      </c>
      <c r="C7" s="7">
        <f t="shared" si="0"/>
        <v>0.002246302434756272</v>
      </c>
      <c r="D7" s="6">
        <v>1170</v>
      </c>
      <c r="E7" s="7">
        <f t="shared" si="1"/>
        <v>0.0016047489596563368</v>
      </c>
      <c r="F7" s="14">
        <v>2561873369</v>
      </c>
      <c r="G7" s="7">
        <f t="shared" si="2"/>
        <v>0.00452038972121031</v>
      </c>
      <c r="H7" s="14">
        <f t="shared" si="3"/>
        <v>2189635.358119658</v>
      </c>
    </row>
    <row r="8" spans="1:8" ht="12.75">
      <c r="A8" s="51" t="s">
        <v>8</v>
      </c>
      <c r="B8" s="6">
        <v>330</v>
      </c>
      <c r="C8" s="7">
        <f t="shared" si="0"/>
        <v>0.002776328851945954</v>
      </c>
      <c r="D8" s="6">
        <v>3084</v>
      </c>
      <c r="E8" s="7">
        <f t="shared" si="1"/>
        <v>0.004229953668017216</v>
      </c>
      <c r="F8" s="14">
        <v>2121455594</v>
      </c>
      <c r="G8" s="7">
        <f t="shared" si="2"/>
        <v>0.0037432787182861385</v>
      </c>
      <c r="H8" s="14">
        <f t="shared" si="3"/>
        <v>687890.9189364462</v>
      </c>
    </row>
    <row r="9" spans="1:8" ht="12.75">
      <c r="A9" s="51" t="s">
        <v>9</v>
      </c>
      <c r="B9" s="6">
        <v>9512</v>
      </c>
      <c r="C9" s="7">
        <f t="shared" si="0"/>
        <v>0.08002557587790883</v>
      </c>
      <c r="D9" s="6">
        <v>178365</v>
      </c>
      <c r="E9" s="7">
        <f t="shared" si="1"/>
        <v>0.24464192152914746</v>
      </c>
      <c r="F9" s="14">
        <v>373862412114</v>
      </c>
      <c r="G9" s="7">
        <f t="shared" si="2"/>
        <v>0.6596749961637227</v>
      </c>
      <c r="H9" s="14">
        <f t="shared" si="3"/>
        <v>2096052.5445799343</v>
      </c>
    </row>
    <row r="10" spans="1:8" ht="12.75">
      <c r="A10" s="51" t="s">
        <v>10</v>
      </c>
      <c r="B10" s="6">
        <v>2767</v>
      </c>
      <c r="C10" s="7">
        <f t="shared" si="0"/>
        <v>0.02327909676768017</v>
      </c>
      <c r="D10" s="6">
        <v>12957</v>
      </c>
      <c r="E10" s="7">
        <f t="shared" si="1"/>
        <v>0.017771566042963382</v>
      </c>
      <c r="F10" s="14">
        <v>24156973000</v>
      </c>
      <c r="G10" s="7">
        <f t="shared" si="2"/>
        <v>0.04262464092336446</v>
      </c>
      <c r="H10" s="14">
        <f t="shared" si="3"/>
        <v>1864395.539090839</v>
      </c>
    </row>
    <row r="11" spans="1:8" ht="12.75">
      <c r="A11" s="51" t="s">
        <v>11</v>
      </c>
      <c r="B11" s="6">
        <v>594</v>
      </c>
      <c r="C11" s="7">
        <f t="shared" si="0"/>
        <v>0.004997391933502717</v>
      </c>
      <c r="D11" s="6">
        <v>2205</v>
      </c>
      <c r="E11" s="7">
        <f t="shared" si="1"/>
        <v>0.0030243345778138654</v>
      </c>
      <c r="F11" s="14">
        <v>7638449660</v>
      </c>
      <c r="G11" s="7">
        <f t="shared" si="2"/>
        <v>0.013477937569773139</v>
      </c>
      <c r="H11" s="14">
        <f t="shared" si="3"/>
        <v>3464149.5056689344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118862</v>
      </c>
      <c r="C13" s="11">
        <f t="shared" si="4"/>
        <v>1</v>
      </c>
      <c r="D13" s="10">
        <f t="shared" si="4"/>
        <v>729086</v>
      </c>
      <c r="E13" s="12">
        <f t="shared" si="4"/>
        <v>1</v>
      </c>
      <c r="F13" s="15">
        <f t="shared" si="4"/>
        <v>566737278642</v>
      </c>
      <c r="G13" s="12">
        <f t="shared" si="4"/>
        <v>1</v>
      </c>
      <c r="H13" s="15">
        <f>F13/D13</f>
        <v>777325.6908540282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54638</v>
      </c>
      <c r="C16" s="7">
        <f aca="true" t="shared" si="5" ref="C16:C22">B16/B$24</f>
        <v>0.8946489389572964</v>
      </c>
      <c r="D16" s="6">
        <v>163108</v>
      </c>
      <c r="E16" s="7">
        <f aca="true" t="shared" si="6" ref="E16:E22">D16/D$24</f>
        <v>0.7907691561825807</v>
      </c>
      <c r="F16" s="20">
        <v>45882298234</v>
      </c>
      <c r="G16" s="7">
        <f aca="true" t="shared" si="7" ref="G16:G22">F16/F$24</f>
        <v>0.5432630880777483</v>
      </c>
      <c r="H16" s="20">
        <f aca="true" t="shared" si="8" ref="H16:H22">IF(D16=0,"-",+F16/D16)</f>
        <v>281300.10933859774</v>
      </c>
      <c r="J16" s="8"/>
      <c r="M16" s="1"/>
      <c r="N16" s="1"/>
    </row>
    <row r="17" spans="1:14" ht="12.75">
      <c r="A17" s="1" t="s">
        <v>6</v>
      </c>
      <c r="B17" s="6">
        <v>556</v>
      </c>
      <c r="C17" s="7">
        <f t="shared" si="5"/>
        <v>0.009104008383547288</v>
      </c>
      <c r="D17" s="6">
        <v>1511</v>
      </c>
      <c r="E17" s="7">
        <f t="shared" si="6"/>
        <v>0.007325527840399486</v>
      </c>
      <c r="F17" s="20">
        <v>734738793</v>
      </c>
      <c r="G17" s="7">
        <f t="shared" si="7"/>
        <v>0.008699574367003087</v>
      </c>
      <c r="H17" s="20">
        <f t="shared" si="8"/>
        <v>486259.9556585043</v>
      </c>
      <c r="J17" s="8"/>
      <c r="M17" s="1"/>
      <c r="N17" s="1"/>
    </row>
    <row r="18" spans="1:14" ht="12.75">
      <c r="A18" s="1" t="s">
        <v>7</v>
      </c>
      <c r="B18" s="6">
        <v>103</v>
      </c>
      <c r="C18" s="7">
        <f t="shared" si="5"/>
        <v>0.001686533927167933</v>
      </c>
      <c r="D18" s="6">
        <v>281</v>
      </c>
      <c r="E18" s="7">
        <f t="shared" si="6"/>
        <v>0.0013623251642304803</v>
      </c>
      <c r="F18" s="20">
        <v>336202000</v>
      </c>
      <c r="G18" s="7">
        <f t="shared" si="7"/>
        <v>0.003980753880427234</v>
      </c>
      <c r="H18" s="20">
        <f t="shared" si="8"/>
        <v>1196448.3985765125</v>
      </c>
      <c r="J18" s="8"/>
      <c r="M18" s="1"/>
      <c r="N18" s="1"/>
    </row>
    <row r="19" spans="1:14" ht="12.75">
      <c r="A19" s="1" t="s">
        <v>8</v>
      </c>
      <c r="B19" s="6">
        <v>171</v>
      </c>
      <c r="C19" s="7">
        <f t="shared" si="5"/>
        <v>0.0027999738014147235</v>
      </c>
      <c r="D19" s="6">
        <v>774</v>
      </c>
      <c r="E19" s="7">
        <f t="shared" si="6"/>
        <v>0.0037524543669551305</v>
      </c>
      <c r="F19" s="20">
        <v>337719000</v>
      </c>
      <c r="G19" s="7">
        <f t="shared" si="7"/>
        <v>0.003998715711816125</v>
      </c>
      <c r="H19" s="20">
        <f t="shared" si="8"/>
        <v>436329.45736434107</v>
      </c>
      <c r="J19" s="8"/>
      <c r="M19" s="1"/>
      <c r="N19" s="1"/>
    </row>
    <row r="20" spans="1:14" ht="12.75">
      <c r="A20" s="1" t="s">
        <v>9</v>
      </c>
      <c r="B20" s="6">
        <v>4545</v>
      </c>
      <c r="C20" s="7">
        <f t="shared" si="5"/>
        <v>0.07442035630075976</v>
      </c>
      <c r="D20" s="6">
        <v>36685</v>
      </c>
      <c r="E20" s="7">
        <f t="shared" si="6"/>
        <v>0.17785373184980485</v>
      </c>
      <c r="F20" s="20">
        <v>35160772456</v>
      </c>
      <c r="G20" s="7">
        <f t="shared" si="7"/>
        <v>0.4163163258786116</v>
      </c>
      <c r="H20" s="20">
        <f t="shared" si="8"/>
        <v>958450.9324246967</v>
      </c>
      <c r="J20" s="8"/>
      <c r="M20" s="1"/>
      <c r="N20" s="1"/>
    </row>
    <row r="21" spans="1:14" ht="12.75">
      <c r="A21" s="1" t="s">
        <v>10</v>
      </c>
      <c r="B21" s="6">
        <v>959</v>
      </c>
      <c r="C21" s="7">
        <f t="shared" si="5"/>
        <v>0.015702777050039297</v>
      </c>
      <c r="D21" s="6">
        <v>3453</v>
      </c>
      <c r="E21" s="7">
        <f t="shared" si="6"/>
        <v>0.016740600683586647</v>
      </c>
      <c r="F21" s="20">
        <v>1251816000</v>
      </c>
      <c r="G21" s="7">
        <f t="shared" si="7"/>
        <v>0.01482195644160623</v>
      </c>
      <c r="H21" s="20">
        <f t="shared" si="8"/>
        <v>362529.97393570805</v>
      </c>
      <c r="J21" s="8"/>
      <c r="M21" s="1"/>
      <c r="N21" s="1"/>
    </row>
    <row r="22" spans="1:14" ht="12.75">
      <c r="A22" s="1" t="s">
        <v>11</v>
      </c>
      <c r="B22" s="6">
        <v>100</v>
      </c>
      <c r="C22" s="7">
        <f t="shared" si="5"/>
        <v>0.001637411579774692</v>
      </c>
      <c r="D22" s="6">
        <v>453</v>
      </c>
      <c r="E22" s="7">
        <f t="shared" si="6"/>
        <v>0.0021962039124427315</v>
      </c>
      <c r="F22" s="20">
        <v>753320256</v>
      </c>
      <c r="G22" s="7">
        <f t="shared" si="7"/>
        <v>0.008919585642787482</v>
      </c>
      <c r="H22" s="20">
        <f t="shared" si="8"/>
        <v>1662958.6225165562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61072</v>
      </c>
      <c r="C24" s="11">
        <f t="shared" si="9"/>
        <v>1</v>
      </c>
      <c r="D24" s="10">
        <f t="shared" si="9"/>
        <v>206265</v>
      </c>
      <c r="E24" s="11">
        <f t="shared" si="9"/>
        <v>1.0000000000000002</v>
      </c>
      <c r="F24" s="21">
        <f t="shared" si="9"/>
        <v>84456866739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103319</v>
      </c>
      <c r="C27" s="7">
        <f>B27/B$35</f>
        <v>0.8750063517335999</v>
      </c>
      <c r="D27" s="6">
        <v>362245</v>
      </c>
      <c r="E27" s="7">
        <f>D27/D$35</f>
        <v>0.6928662008603327</v>
      </c>
      <c r="F27" s="20">
        <v>103052416606</v>
      </c>
      <c r="G27" s="7">
        <f>F27/F$35</f>
        <v>0.21367738366020703</v>
      </c>
      <c r="H27" s="20">
        <f aca="true" t="shared" si="10" ref="H27:H33">IF(D27=0,"-",+F27/D27)</f>
        <v>284482.64739609935</v>
      </c>
      <c r="J27" s="8"/>
    </row>
    <row r="28" spans="1:10" ht="12.75">
      <c r="A28" s="1" t="s">
        <v>6</v>
      </c>
      <c r="B28" s="6">
        <v>1331</v>
      </c>
      <c r="C28" s="7">
        <f aca="true" t="shared" si="11" ref="C28:C33">B28/B$35</f>
        <v>0.01127220989515405</v>
      </c>
      <c r="D28" s="6">
        <v>4441</v>
      </c>
      <c r="E28" s="7">
        <f aca="true" t="shared" si="12" ref="E28:E33">D28/D$35</f>
        <v>0.008494303021493016</v>
      </c>
      <c r="F28" s="20">
        <v>6726661272</v>
      </c>
      <c r="G28" s="7">
        <f aca="true" t="shared" si="13" ref="G28:G33">F28/F$35</f>
        <v>0.013947614512183253</v>
      </c>
      <c r="H28" s="20">
        <f t="shared" si="10"/>
        <v>1514672.65750957</v>
      </c>
      <c r="J28" s="8"/>
    </row>
    <row r="29" spans="1:10" ht="12.75">
      <c r="A29" s="1" t="s">
        <v>7</v>
      </c>
      <c r="B29" s="6">
        <v>265</v>
      </c>
      <c r="C29" s="7">
        <f t="shared" si="11"/>
        <v>0.002244279205271092</v>
      </c>
      <c r="D29" s="6">
        <v>889</v>
      </c>
      <c r="E29" s="7">
        <f t="shared" si="12"/>
        <v>0.001700390764716796</v>
      </c>
      <c r="F29" s="20">
        <v>2225671369</v>
      </c>
      <c r="G29" s="7">
        <f t="shared" si="13"/>
        <v>0.004614890661260454</v>
      </c>
      <c r="H29" s="20">
        <f t="shared" si="10"/>
        <v>2503567.344206974</v>
      </c>
      <c r="J29" s="8"/>
    </row>
    <row r="30" spans="1:10" ht="12.75">
      <c r="A30" s="1" t="s">
        <v>8</v>
      </c>
      <c r="B30" s="6">
        <v>330</v>
      </c>
      <c r="C30" s="7">
        <f t="shared" si="11"/>
        <v>0.0027947627839224917</v>
      </c>
      <c r="D30" s="6">
        <v>2310</v>
      </c>
      <c r="E30" s="7">
        <f t="shared" si="12"/>
        <v>0.004418338207531832</v>
      </c>
      <c r="F30" s="20">
        <v>1783736594</v>
      </c>
      <c r="G30" s="7">
        <f t="shared" si="13"/>
        <v>0.003698546633817587</v>
      </c>
      <c r="H30" s="20">
        <f t="shared" si="10"/>
        <v>772180.3437229437</v>
      </c>
      <c r="J30" s="8"/>
    </row>
    <row r="31" spans="1:10" ht="12.75">
      <c r="A31" s="1" t="s">
        <v>9</v>
      </c>
      <c r="B31" s="6">
        <v>9505</v>
      </c>
      <c r="C31" s="7">
        <f t="shared" si="11"/>
        <v>0.08049763715510086</v>
      </c>
      <c r="D31" s="6">
        <v>141680</v>
      </c>
      <c r="E31" s="7">
        <f t="shared" si="12"/>
        <v>0.2709914100619524</v>
      </c>
      <c r="F31" s="20">
        <v>338701639658</v>
      </c>
      <c r="G31" s="7">
        <f t="shared" si="13"/>
        <v>0.702291926643959</v>
      </c>
      <c r="H31" s="20">
        <f t="shared" si="10"/>
        <v>2390610.10487013</v>
      </c>
      <c r="J31" s="8"/>
    </row>
    <row r="32" spans="1:10" ht="12.75">
      <c r="A32" s="1" t="s">
        <v>10</v>
      </c>
      <c r="B32" s="6">
        <v>2747</v>
      </c>
      <c r="C32" s="7">
        <f t="shared" si="11"/>
        <v>0.02326428293162147</v>
      </c>
      <c r="D32" s="6">
        <v>9504</v>
      </c>
      <c r="E32" s="7">
        <f t="shared" si="12"/>
        <v>0.018178305768130967</v>
      </c>
      <c r="F32" s="20">
        <v>22905157000</v>
      </c>
      <c r="G32" s="7">
        <f t="shared" si="13"/>
        <v>0.04749344247596534</v>
      </c>
      <c r="H32" s="20">
        <f t="shared" si="10"/>
        <v>2410054.3981481483</v>
      </c>
      <c r="J32" s="8"/>
    </row>
    <row r="33" spans="1:10" ht="12.75">
      <c r="A33" s="1" t="s">
        <v>11</v>
      </c>
      <c r="B33" s="6">
        <v>581</v>
      </c>
      <c r="C33" s="7">
        <f t="shared" si="11"/>
        <v>0.004920476295330206</v>
      </c>
      <c r="D33" s="6">
        <v>1752</v>
      </c>
      <c r="E33" s="7">
        <f t="shared" si="12"/>
        <v>0.003351051315842325</v>
      </c>
      <c r="F33" s="20">
        <v>6885129404</v>
      </c>
      <c r="G33" s="7">
        <f t="shared" si="13"/>
        <v>0.014276195412607367</v>
      </c>
      <c r="H33" s="20">
        <f t="shared" si="10"/>
        <v>3929868.3812785386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118078</v>
      </c>
      <c r="C35" s="11">
        <f t="shared" si="14"/>
        <v>1</v>
      </c>
      <c r="D35" s="10">
        <f t="shared" si="14"/>
        <v>522821</v>
      </c>
      <c r="E35" s="11">
        <f t="shared" si="14"/>
        <v>1</v>
      </c>
      <c r="F35" s="21">
        <f t="shared" si="14"/>
        <v>482280411903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92858</v>
      </c>
      <c r="C38" s="7">
        <f aca="true" t="shared" si="15" ref="C38:C44">B38/B$46</f>
        <v>0.8704431050159825</v>
      </c>
      <c r="D38" s="6">
        <v>242924</v>
      </c>
      <c r="E38" s="7">
        <f aca="true" t="shared" si="16" ref="E38:E44">D38/D$46</f>
        <v>0.7380074249153912</v>
      </c>
      <c r="F38" s="20">
        <v>68133282278</v>
      </c>
      <c r="G38" s="7">
        <f aca="true" t="shared" si="17" ref="G38:G44">F38/F$46</f>
        <v>0.25448853498459273</v>
      </c>
      <c r="H38" s="20">
        <f aca="true" t="shared" si="18" ref="H38:H44">IF(D38=0,"-",+F38/D38)</f>
        <v>280471.597199124</v>
      </c>
      <c r="J38" s="8"/>
      <c r="N38" s="1"/>
    </row>
    <row r="39" spans="1:14" ht="12.75">
      <c r="A39" s="1" t="s">
        <v>6</v>
      </c>
      <c r="B39" s="6">
        <v>1290</v>
      </c>
      <c r="C39" s="7">
        <f t="shared" si="15"/>
        <v>0.012092351821820602</v>
      </c>
      <c r="D39" s="6">
        <v>3879</v>
      </c>
      <c r="E39" s="7">
        <f t="shared" si="16"/>
        <v>0.011784470868447755</v>
      </c>
      <c r="F39" s="20">
        <v>3914887472</v>
      </c>
      <c r="G39" s="7">
        <f t="shared" si="17"/>
        <v>0.014622720997260918</v>
      </c>
      <c r="H39" s="20">
        <f t="shared" si="18"/>
        <v>1009251.7329208559</v>
      </c>
      <c r="J39" s="8"/>
      <c r="N39" s="1"/>
    </row>
    <row r="40" spans="1:14" ht="12.75">
      <c r="A40" s="1" t="s">
        <v>7</v>
      </c>
      <c r="B40" s="6">
        <v>260</v>
      </c>
      <c r="C40" s="7">
        <f t="shared" si="15"/>
        <v>0.002437218196646013</v>
      </c>
      <c r="D40" s="6">
        <v>794</v>
      </c>
      <c r="E40" s="7">
        <f t="shared" si="16"/>
        <v>0.0024121860968155497</v>
      </c>
      <c r="F40" s="20">
        <v>1356876369</v>
      </c>
      <c r="G40" s="7">
        <f t="shared" si="17"/>
        <v>0.005068146840380871</v>
      </c>
      <c r="H40" s="20">
        <f t="shared" si="18"/>
        <v>1708912.3035264483</v>
      </c>
      <c r="J40" s="8"/>
      <c r="N40" s="1"/>
    </row>
    <row r="41" spans="1:14" ht="12.75">
      <c r="A41" s="1" t="s">
        <v>8</v>
      </c>
      <c r="B41" s="6">
        <v>301</v>
      </c>
      <c r="C41" s="7">
        <f t="shared" si="15"/>
        <v>0.002821548758424807</v>
      </c>
      <c r="D41" s="6">
        <v>1316</v>
      </c>
      <c r="E41" s="7">
        <f t="shared" si="16"/>
        <v>0.003998031364495294</v>
      </c>
      <c r="F41" s="20">
        <v>1065276594</v>
      </c>
      <c r="G41" s="7">
        <f t="shared" si="17"/>
        <v>0.003978975776541654</v>
      </c>
      <c r="H41" s="20">
        <f t="shared" si="18"/>
        <v>809480.6945288754</v>
      </c>
      <c r="J41" s="8"/>
      <c r="N41" s="1"/>
    </row>
    <row r="42" spans="1:14" ht="12.75">
      <c r="A42" s="1" t="s">
        <v>9</v>
      </c>
      <c r="B42" s="6">
        <v>8836</v>
      </c>
      <c r="C42" s="7">
        <f t="shared" si="15"/>
        <v>0.08282792302140066</v>
      </c>
      <c r="D42" s="6">
        <v>71698</v>
      </c>
      <c r="E42" s="7">
        <f t="shared" si="16"/>
        <v>0.2178197969388933</v>
      </c>
      <c r="F42" s="20">
        <v>172913112088</v>
      </c>
      <c r="G42" s="7">
        <f t="shared" si="17"/>
        <v>0.6458576939733118</v>
      </c>
      <c r="H42" s="20">
        <f t="shared" si="18"/>
        <v>2411686.6870484534</v>
      </c>
      <c r="J42" s="8"/>
      <c r="N42" s="1"/>
    </row>
    <row r="43" spans="1:14" ht="12.75">
      <c r="A43" s="1" t="s">
        <v>10</v>
      </c>
      <c r="B43" s="6">
        <v>2631</v>
      </c>
      <c r="C43" s="7">
        <f t="shared" si="15"/>
        <v>0.02466277336682946</v>
      </c>
      <c r="D43" s="6">
        <v>7411</v>
      </c>
      <c r="E43" s="7">
        <f t="shared" si="16"/>
        <v>0.02251474957619652</v>
      </c>
      <c r="F43" s="20">
        <v>16246438000</v>
      </c>
      <c r="G43" s="7">
        <f t="shared" si="17"/>
        <v>0.06068300347645284</v>
      </c>
      <c r="H43" s="20">
        <f t="shared" si="18"/>
        <v>2192205.9101335853</v>
      </c>
      <c r="J43" s="8"/>
      <c r="N43" s="1"/>
    </row>
    <row r="44" spans="1:14" ht="12.75">
      <c r="A44" s="1" t="s">
        <v>11</v>
      </c>
      <c r="B44" s="6">
        <v>503</v>
      </c>
      <c r="C44" s="7">
        <f t="shared" si="15"/>
        <v>0.00471507981889594</v>
      </c>
      <c r="D44" s="6">
        <v>1140</v>
      </c>
      <c r="E44" s="7">
        <f t="shared" si="16"/>
        <v>0.003463340239760361</v>
      </c>
      <c r="F44" s="20">
        <v>4096460262</v>
      </c>
      <c r="G44" s="7">
        <f t="shared" si="17"/>
        <v>0.0153009239514592</v>
      </c>
      <c r="H44" s="20">
        <f t="shared" si="18"/>
        <v>3593386.194736842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106679</v>
      </c>
      <c r="C46" s="11">
        <f t="shared" si="19"/>
        <v>0.9999999999999999</v>
      </c>
      <c r="D46" s="10">
        <f t="shared" si="19"/>
        <v>329162</v>
      </c>
      <c r="E46" s="11">
        <f t="shared" si="19"/>
        <v>1</v>
      </c>
      <c r="F46" s="10">
        <f t="shared" si="19"/>
        <v>267726333063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76039</v>
      </c>
      <c r="C49" s="7">
        <f aca="true" t="shared" si="20" ref="C49:C55">B49/B$57</f>
        <v>0.8738809143461322</v>
      </c>
      <c r="D49" s="6">
        <v>119321</v>
      </c>
      <c r="E49" s="7">
        <f aca="true" t="shared" si="21" ref="E49:E55">D49/D$57</f>
        <v>0.6161397094893601</v>
      </c>
      <c r="F49" s="20">
        <v>34919134328</v>
      </c>
      <c r="G49" s="7">
        <f aca="true" t="shared" si="22" ref="G49:G55">F49/F$57</f>
        <v>0.1627521346449924</v>
      </c>
      <c r="H49" s="20">
        <f aca="true" t="shared" si="23" ref="H49:H55">IF(D49=0,"-",+F49/D49)</f>
        <v>292648.68990370515</v>
      </c>
      <c r="J49" s="8"/>
      <c r="N49" s="1"/>
    </row>
    <row r="50" spans="1:14" ht="12.75">
      <c r="A50" s="1" t="s">
        <v>6</v>
      </c>
      <c r="B50" s="6">
        <v>401</v>
      </c>
      <c r="C50" s="7">
        <f t="shared" si="20"/>
        <v>0.004608506774849735</v>
      </c>
      <c r="D50" s="6">
        <v>562</v>
      </c>
      <c r="E50" s="7">
        <f t="shared" si="21"/>
        <v>0.0029020081689980844</v>
      </c>
      <c r="F50" s="20">
        <v>2811773800</v>
      </c>
      <c r="G50" s="7">
        <f t="shared" si="22"/>
        <v>0.013105198536434406</v>
      </c>
      <c r="H50" s="20">
        <f t="shared" si="23"/>
        <v>5003156.227758007</v>
      </c>
      <c r="J50" s="8"/>
      <c r="N50" s="1"/>
    </row>
    <row r="51" spans="1:14" ht="12.75">
      <c r="A51" s="1" t="s">
        <v>7</v>
      </c>
      <c r="B51" s="6">
        <v>40</v>
      </c>
      <c r="C51" s="7">
        <f t="shared" si="20"/>
        <v>0.0004597014239251606</v>
      </c>
      <c r="D51" s="6">
        <v>95</v>
      </c>
      <c r="E51" s="7">
        <f t="shared" si="21"/>
        <v>0.0004905529823039466</v>
      </c>
      <c r="F51" s="20">
        <v>868795000</v>
      </c>
      <c r="G51" s="7">
        <f t="shared" si="22"/>
        <v>0.00404930544642728</v>
      </c>
      <c r="H51" s="20">
        <f t="shared" si="23"/>
        <v>9145210.52631579</v>
      </c>
      <c r="J51" s="8"/>
      <c r="N51" s="1"/>
    </row>
    <row r="52" spans="1:14" ht="12.75">
      <c r="A52" s="1" t="s">
        <v>8</v>
      </c>
      <c r="B52" s="6">
        <v>290</v>
      </c>
      <c r="C52" s="7">
        <f t="shared" si="20"/>
        <v>0.003332835323457414</v>
      </c>
      <c r="D52" s="6">
        <v>994</v>
      </c>
      <c r="E52" s="7">
        <f t="shared" si="21"/>
        <v>0.005132733309580241</v>
      </c>
      <c r="F52" s="20">
        <v>718460000</v>
      </c>
      <c r="G52" s="7">
        <f t="shared" si="22"/>
        <v>0.003348619629533024</v>
      </c>
      <c r="H52" s="20">
        <f t="shared" si="23"/>
        <v>722796.7806841047</v>
      </c>
      <c r="J52" s="8"/>
      <c r="N52" s="1"/>
    </row>
    <row r="53" spans="1:14" ht="12.75">
      <c r="A53" s="1" t="s">
        <v>9</v>
      </c>
      <c r="B53" s="6">
        <v>8604</v>
      </c>
      <c r="C53" s="7">
        <f t="shared" si="20"/>
        <v>0.09888177628630204</v>
      </c>
      <c r="D53" s="6">
        <v>69982</v>
      </c>
      <c r="E53" s="7">
        <f t="shared" si="21"/>
        <v>0.3613671453431031</v>
      </c>
      <c r="F53" s="20">
        <v>165788527570</v>
      </c>
      <c r="G53" s="7">
        <f t="shared" si="22"/>
        <v>0.7727120755118989</v>
      </c>
      <c r="H53" s="20">
        <f t="shared" si="23"/>
        <v>2369016.7124403417</v>
      </c>
      <c r="J53" s="8"/>
      <c r="N53" s="1"/>
    </row>
    <row r="54" spans="1:14" ht="12.75">
      <c r="A54" s="1" t="s">
        <v>10</v>
      </c>
      <c r="B54" s="6">
        <v>1295</v>
      </c>
      <c r="C54" s="7">
        <f t="shared" si="20"/>
        <v>0.014882833599577075</v>
      </c>
      <c r="D54" s="6">
        <v>2093</v>
      </c>
      <c r="E54" s="7">
        <f t="shared" si="21"/>
        <v>0.010807656757496424</v>
      </c>
      <c r="F54" s="20">
        <v>6658719000</v>
      </c>
      <c r="G54" s="7">
        <f t="shared" si="22"/>
        <v>0.031035154568026763</v>
      </c>
      <c r="H54" s="20">
        <f t="shared" si="23"/>
        <v>3181423.3158146203</v>
      </c>
      <c r="J54" s="8"/>
      <c r="N54" s="1"/>
    </row>
    <row r="55" spans="1:14" ht="12.75">
      <c r="A55" s="1" t="s">
        <v>11</v>
      </c>
      <c r="B55" s="6">
        <v>344</v>
      </c>
      <c r="C55" s="7">
        <f t="shared" si="20"/>
        <v>0.003953432245756381</v>
      </c>
      <c r="D55" s="6">
        <v>612</v>
      </c>
      <c r="E55" s="7">
        <f t="shared" si="21"/>
        <v>0.0031601939491580563</v>
      </c>
      <c r="F55" s="20">
        <v>2788669142</v>
      </c>
      <c r="G55" s="7">
        <f t="shared" si="22"/>
        <v>0.012997511662687158</v>
      </c>
      <c r="H55" s="20">
        <f t="shared" si="23"/>
        <v>4556648.924836601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87013</v>
      </c>
      <c r="C57" s="11">
        <f t="shared" si="24"/>
        <v>1</v>
      </c>
      <c r="D57" s="10">
        <f t="shared" si="24"/>
        <v>193659</v>
      </c>
      <c r="E57" s="11">
        <f t="shared" si="24"/>
        <v>0.9999999999999999</v>
      </c>
      <c r="F57" s="10">
        <f t="shared" si="24"/>
        <v>214554078840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A1" sqref="A1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dbailey</cp:lastModifiedBy>
  <cp:lastPrinted>2001-02-08T21:22:29Z</cp:lastPrinted>
  <dcterms:created xsi:type="dcterms:W3CDTF">2000-09-06T18:30:25Z</dcterms:created>
  <dcterms:modified xsi:type="dcterms:W3CDTF">2007-05-09T14:51:38Z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